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995" windowHeight="9720"/>
  </bookViews>
  <sheets>
    <sheet name="Sweetser_011314 Agreements (2)" sheetId="2" r:id="rId1"/>
  </sheets>
  <definedNames>
    <definedName name="_xlnm.Print_Area" localSheetId="0">'Sweetser_011314 Agreements (2)'!$A$1:$L$60</definedName>
    <definedName name="_xlnm.Print_Titles" localSheetId="0">'Sweetser_011314 Agreements (2)'!$1:$4</definedName>
  </definedNames>
  <calcPr calcId="145621"/>
</workbook>
</file>

<file path=xl/calcChain.xml><?xml version="1.0" encoding="utf-8"?>
<calcChain xmlns="http://schemas.openxmlformats.org/spreadsheetml/2006/main">
  <c r="L46" i="2" l="1"/>
  <c r="L56" i="2" l="1"/>
  <c r="L53" i="2"/>
  <c r="L50" i="2"/>
  <c r="L41" i="2"/>
  <c r="L36" i="2"/>
  <c r="L24" i="2"/>
  <c r="L15" i="2"/>
  <c r="L12" i="2"/>
  <c r="L9" i="2"/>
  <c r="L59" i="2" s="1"/>
</calcChain>
</file>

<file path=xl/sharedStrings.xml><?xml version="1.0" encoding="utf-8"?>
<sst xmlns="http://schemas.openxmlformats.org/spreadsheetml/2006/main" count="129" uniqueCount="75">
  <si>
    <t>Agreement Number</t>
  </si>
  <si>
    <t>CT</t>
  </si>
  <si>
    <t>Status</t>
  </si>
  <si>
    <t>SPOC</t>
  </si>
  <si>
    <t>AIStatus</t>
  </si>
  <si>
    <t>Next RFP Due</t>
  </si>
  <si>
    <t>Start</t>
  </si>
  <si>
    <t>End</t>
  </si>
  <si>
    <t>Service</t>
  </si>
  <si>
    <t>Total</t>
  </si>
  <si>
    <t>Sweetser</t>
  </si>
  <si>
    <t>CBH-16-9034</t>
  </si>
  <si>
    <t>CT 10A 20120814000000000664</t>
  </si>
  <si>
    <t>ENCUMBERED</t>
  </si>
  <si>
    <t>Nancy Tan</t>
  </si>
  <si>
    <t>ACTIVE</t>
  </si>
  <si>
    <t>Home and Community Based Treatment</t>
  </si>
  <si>
    <t>Medication Management</t>
  </si>
  <si>
    <t>Outpatient Treatment</t>
  </si>
  <si>
    <t>Targeted Case Management</t>
  </si>
  <si>
    <t>Total Agreement- Maine Care Only</t>
  </si>
  <si>
    <t>CFS-15-6008</t>
  </si>
  <si>
    <t>CT 10A 20120307000000003764</t>
  </si>
  <si>
    <t>Children's Residential Treatment</t>
  </si>
  <si>
    <t>CFS-15-6030</t>
  </si>
  <si>
    <t>CT 10A 20120322000000003997</t>
  </si>
  <si>
    <t>Infant Mental Health</t>
  </si>
  <si>
    <t>MH2-14-405</t>
  </si>
  <si>
    <t>CT 10A 20130620000000004815</t>
  </si>
  <si>
    <t>Assertive Community Treatment</t>
  </si>
  <si>
    <t>Community Integration</t>
  </si>
  <si>
    <t>Day Support Services</t>
  </si>
  <si>
    <t>Individual &amp; Group Counseling</t>
  </si>
  <si>
    <t>Medication Assisted Treatment</t>
  </si>
  <si>
    <t>Skills Development</t>
  </si>
  <si>
    <t>Specialized Group Services</t>
  </si>
  <si>
    <t>MH2-14-406</t>
  </si>
  <si>
    <t>CT 10A 20130514000000003846</t>
  </si>
  <si>
    <t>Wrap Admin</t>
  </si>
  <si>
    <t>Wrap Admin 4</t>
  </si>
  <si>
    <t>Wrap Csn 4</t>
  </si>
  <si>
    <t>Wraparound &amp; Flex Funds</t>
  </si>
  <si>
    <t>Assertive Community Treatment (ACT)</t>
  </si>
  <si>
    <t>Community integration</t>
  </si>
  <si>
    <t>Total Agreement</t>
  </si>
  <si>
    <t>MH2-14-413</t>
  </si>
  <si>
    <t>CT 10A 20130514000000003849</t>
  </si>
  <si>
    <t>Crisis Stabilization - Mobile Response</t>
  </si>
  <si>
    <t>Crisis Stabilization - Mobile Response - Incentive</t>
  </si>
  <si>
    <t>Crisis Stabilization - Residential Facility</t>
  </si>
  <si>
    <t>MH2-14-416</t>
  </si>
  <si>
    <t>CT 10A 20130515000000003855</t>
  </si>
  <si>
    <t>Self Help</t>
  </si>
  <si>
    <t>Warm Lines</t>
  </si>
  <si>
    <t>MH2-14-417</t>
  </si>
  <si>
    <t>CT 10A 20130617000000004720</t>
  </si>
  <si>
    <t>Psychiatric Medication Services</t>
  </si>
  <si>
    <t>Transportation</t>
  </si>
  <si>
    <t>MH2-14-419</t>
  </si>
  <si>
    <t>CT 10A 20130515000000003856</t>
  </si>
  <si>
    <t>Local Administrative Agency Duties</t>
  </si>
  <si>
    <t>OSA-14-305</t>
  </si>
  <si>
    <t>CT 10A 20130610000000004534</t>
  </si>
  <si>
    <t>Total all current agreements</t>
  </si>
  <si>
    <t>Active agreements in SFY14 - SUMMARY As of 1/13/14</t>
  </si>
  <si>
    <t>Procurement Type</t>
  </si>
  <si>
    <t>Sole Source</t>
  </si>
  <si>
    <t>RFP - 201101010</t>
  </si>
  <si>
    <t>T2015OSAMHS-Community Integration Services</t>
  </si>
  <si>
    <t>T2014OSAMHS - Crisis Stabilization</t>
  </si>
  <si>
    <t>Responsible Office</t>
  </si>
  <si>
    <t>Substance Abuse and Mental Health</t>
  </si>
  <si>
    <t>Child and Family Services</t>
  </si>
  <si>
    <t>MaineCare Seed Contract</t>
  </si>
  <si>
    <t>Mainecare SA Outpatient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</si>
</sst>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\$#,##0.00;\(\$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1" xfId="0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2" xfId="0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horizontal="right" vertical="center" wrapText="1"/>
    </xf>
    <xf numFmtId="0" fontId="4" fillId="3" borderId="5" xfId="0" applyFont="1" applyFill="1" applyBorder="1"/>
    <xf numFmtId="0" fontId="7" fillId="3" borderId="5" xfId="0" applyFont="1" applyFill="1" applyBorder="1"/>
    <xf numFmtId="44" fontId="7" fillId="3" borderId="5" xfId="1" applyFont="1" applyFill="1" applyBorder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0" borderId="0" xfId="0" applyNumberFormat="1" applyFont="1"/>
    <xf numFmtId="0" fontId="5" fillId="0" borderId="2" xfId="0" applyFont="1" applyFill="1" applyBorder="1" applyAlignment="1" applyProtection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zoomScale="115" zoomScaleNormal="115" workbookViewId="0">
      <pane ySplit="4" topLeftCell="A5" activePane="bottomLeft" state="frozen"/>
      <selection pane="bottomLeft" activeCell="K1" sqref="K1"/>
    </sheetView>
  </sheetViews>
  <sheetFormatPr defaultRowHeight="15" x14ac:dyDescent="0.25"/>
  <cols>
    <col min="1" max="1" width="22" style="6" customWidth="1"/>
    <col min="2" max="2" width="12.42578125" style="6" customWidth="1"/>
    <col min="3" max="3" width="17.5703125" style="6" customWidth="1"/>
    <col min="4" max="4" width="28.7109375" style="6" hidden="1" customWidth="1"/>
    <col min="5" max="5" width="29.28515625" style="6" hidden="1" customWidth="1"/>
    <col min="6" max="6" width="16.7109375" style="6" hidden="1" customWidth="1"/>
    <col min="7" max="7" width="14" style="6" hidden="1" customWidth="1"/>
    <col min="8" max="8" width="12.28515625" style="19" customWidth="1"/>
    <col min="9" max="10" width="12.28515625" style="20" customWidth="1"/>
    <col min="11" max="11" width="36.5703125" style="6" customWidth="1"/>
    <col min="12" max="12" width="16.42578125" style="6" customWidth="1"/>
    <col min="13" max="16384" width="9.140625" style="6"/>
  </cols>
  <sheetData>
    <row r="1" spans="1:12" ht="26.25" x14ac:dyDescent="0.4">
      <c r="A1" s="18" t="s">
        <v>10</v>
      </c>
    </row>
    <row r="2" spans="1:12" ht="21" x14ac:dyDescent="0.35">
      <c r="A2" s="17" t="s">
        <v>64</v>
      </c>
    </row>
    <row r="3" spans="1:12" ht="21" x14ac:dyDescent="0.35">
      <c r="A3" s="17"/>
      <c r="B3" s="17"/>
    </row>
    <row r="4" spans="1:12" s="3" customFormat="1" ht="30" x14ac:dyDescent="0.25">
      <c r="A4" s="1" t="s">
        <v>70</v>
      </c>
      <c r="B4" s="1" t="s">
        <v>0</v>
      </c>
      <c r="C4" s="1" t="s">
        <v>65</v>
      </c>
      <c r="D4" s="1" t="s">
        <v>1</v>
      </c>
      <c r="E4" s="1" t="s">
        <v>2</v>
      </c>
      <c r="F4" s="1" t="s">
        <v>3</v>
      </c>
      <c r="G4" s="1" t="s">
        <v>4</v>
      </c>
      <c r="H4" s="2" t="s">
        <v>5</v>
      </c>
      <c r="I4" s="1" t="s">
        <v>6</v>
      </c>
      <c r="J4" s="1" t="s">
        <v>7</v>
      </c>
      <c r="K4" s="1" t="s">
        <v>8</v>
      </c>
      <c r="L4" s="1" t="s">
        <v>9</v>
      </c>
    </row>
    <row r="5" spans="1:12" ht="30" x14ac:dyDescent="0.25">
      <c r="A5" s="7" t="s">
        <v>72</v>
      </c>
      <c r="B5" s="4" t="s">
        <v>11</v>
      </c>
      <c r="C5" s="4" t="s">
        <v>73</v>
      </c>
      <c r="D5" s="4" t="s">
        <v>12</v>
      </c>
      <c r="E5" s="4" t="s">
        <v>13</v>
      </c>
      <c r="F5" s="4" t="s">
        <v>14</v>
      </c>
      <c r="G5" s="4" t="s">
        <v>15</v>
      </c>
      <c r="H5" s="21"/>
      <c r="I5" s="22">
        <v>41183</v>
      </c>
      <c r="J5" s="22">
        <v>42277</v>
      </c>
      <c r="K5" s="4" t="s">
        <v>16</v>
      </c>
      <c r="L5" s="5">
        <v>0</v>
      </c>
    </row>
    <row r="6" spans="1:12" x14ac:dyDescent="0.25">
      <c r="A6" s="7"/>
      <c r="B6" s="7"/>
      <c r="C6" s="7"/>
      <c r="D6" s="7"/>
      <c r="E6" s="7"/>
      <c r="F6" s="7"/>
      <c r="G6" s="7"/>
      <c r="H6" s="23"/>
      <c r="I6" s="24"/>
      <c r="J6" s="24"/>
      <c r="K6" s="7" t="s">
        <v>17</v>
      </c>
      <c r="L6" s="8">
        <v>0</v>
      </c>
    </row>
    <row r="7" spans="1:12" x14ac:dyDescent="0.25">
      <c r="A7" s="7"/>
      <c r="B7" s="7"/>
      <c r="C7" s="7"/>
      <c r="D7" s="7"/>
      <c r="E7" s="7"/>
      <c r="F7" s="7"/>
      <c r="G7" s="7"/>
      <c r="H7" s="23"/>
      <c r="I7" s="24"/>
      <c r="J7" s="24"/>
      <c r="K7" s="7" t="s">
        <v>18</v>
      </c>
      <c r="L7" s="8">
        <v>0</v>
      </c>
    </row>
    <row r="8" spans="1:12" x14ac:dyDescent="0.25">
      <c r="A8" s="9"/>
      <c r="B8" s="9"/>
      <c r="C8" s="9"/>
      <c r="D8" s="9"/>
      <c r="E8" s="9"/>
      <c r="F8" s="9"/>
      <c r="G8" s="9"/>
      <c r="H8" s="25"/>
      <c r="I8" s="26"/>
      <c r="J8" s="26"/>
      <c r="K8" s="9" t="s">
        <v>19</v>
      </c>
      <c r="L8" s="10">
        <v>0</v>
      </c>
    </row>
    <row r="9" spans="1:12" x14ac:dyDescent="0.25">
      <c r="A9" s="11"/>
      <c r="B9" s="11"/>
      <c r="C9" s="11"/>
      <c r="D9" s="11"/>
      <c r="E9" s="11"/>
      <c r="F9" s="11"/>
      <c r="G9" s="11"/>
      <c r="H9" s="27"/>
      <c r="I9" s="28"/>
      <c r="J9" s="28"/>
      <c r="K9" s="12" t="s">
        <v>20</v>
      </c>
      <c r="L9" s="13">
        <f>SUM(L5:L8)</f>
        <v>0</v>
      </c>
    </row>
    <row r="10" spans="1:12" x14ac:dyDescent="0.25">
      <c r="A10" s="4"/>
      <c r="B10" s="4"/>
      <c r="C10" s="4"/>
      <c r="D10" s="4"/>
      <c r="E10" s="4"/>
      <c r="F10" s="4"/>
      <c r="G10" s="4"/>
      <c r="H10" s="21"/>
      <c r="I10" s="22"/>
      <c r="J10" s="22"/>
      <c r="K10" s="4"/>
      <c r="L10" s="5"/>
    </row>
    <row r="11" spans="1:12" ht="30" x14ac:dyDescent="0.25">
      <c r="A11" s="7" t="s">
        <v>72</v>
      </c>
      <c r="B11" s="7" t="s">
        <v>21</v>
      </c>
      <c r="C11" s="4" t="s">
        <v>73</v>
      </c>
      <c r="D11" s="7" t="s">
        <v>22</v>
      </c>
      <c r="E11" s="7" t="s">
        <v>13</v>
      </c>
      <c r="F11" s="7" t="s">
        <v>14</v>
      </c>
      <c r="G11" s="7" t="s">
        <v>15</v>
      </c>
      <c r="H11" s="23"/>
      <c r="I11" s="24">
        <v>41000</v>
      </c>
      <c r="J11" s="24">
        <v>42185</v>
      </c>
      <c r="K11" s="7" t="s">
        <v>23</v>
      </c>
      <c r="L11" s="8">
        <v>0</v>
      </c>
    </row>
    <row r="12" spans="1:12" x14ac:dyDescent="0.25">
      <c r="A12" s="11"/>
      <c r="B12" s="11"/>
      <c r="C12" s="11"/>
      <c r="D12" s="11"/>
      <c r="E12" s="11"/>
      <c r="F12" s="11"/>
      <c r="G12" s="11"/>
      <c r="H12" s="27"/>
      <c r="I12" s="28"/>
      <c r="J12" s="28"/>
      <c r="K12" s="12" t="s">
        <v>20</v>
      </c>
      <c r="L12" s="13">
        <f>SUM(L11)</f>
        <v>0</v>
      </c>
    </row>
    <row r="13" spans="1:12" x14ac:dyDescent="0.25">
      <c r="A13" s="7"/>
      <c r="B13" s="7"/>
      <c r="C13" s="7"/>
      <c r="D13" s="7"/>
      <c r="E13" s="7"/>
      <c r="F13" s="7"/>
      <c r="G13" s="7"/>
      <c r="H13" s="23"/>
      <c r="I13" s="24"/>
      <c r="J13" s="24"/>
      <c r="K13" s="7"/>
      <c r="L13" s="8"/>
    </row>
    <row r="14" spans="1:12" ht="30" x14ac:dyDescent="0.25">
      <c r="A14" s="7" t="s">
        <v>72</v>
      </c>
      <c r="B14" s="7" t="s">
        <v>24</v>
      </c>
      <c r="C14" s="4" t="s">
        <v>73</v>
      </c>
      <c r="D14" s="7" t="s">
        <v>25</v>
      </c>
      <c r="E14" s="7" t="s">
        <v>13</v>
      </c>
      <c r="F14" s="7" t="s">
        <v>14</v>
      </c>
      <c r="G14" s="7" t="s">
        <v>15</v>
      </c>
      <c r="H14" s="23"/>
      <c r="I14" s="24">
        <v>41000</v>
      </c>
      <c r="J14" s="24">
        <v>42185</v>
      </c>
      <c r="K14" s="7" t="s">
        <v>26</v>
      </c>
      <c r="L14" s="8">
        <v>0</v>
      </c>
    </row>
    <row r="15" spans="1:12" x14ac:dyDescent="0.25">
      <c r="A15" s="11"/>
      <c r="B15" s="11"/>
      <c r="C15" s="11"/>
      <c r="D15" s="11"/>
      <c r="E15" s="11"/>
      <c r="F15" s="11"/>
      <c r="G15" s="11"/>
      <c r="H15" s="27"/>
      <c r="I15" s="28"/>
      <c r="J15" s="28"/>
      <c r="K15" s="12" t="s">
        <v>20</v>
      </c>
      <c r="L15" s="13">
        <f>SUM(L14)</f>
        <v>0</v>
      </c>
    </row>
    <row r="16" spans="1:12" x14ac:dyDescent="0.25">
      <c r="A16" s="7"/>
      <c r="B16" s="7"/>
      <c r="C16" s="7"/>
      <c r="D16" s="7"/>
      <c r="E16" s="7"/>
      <c r="F16" s="7"/>
      <c r="G16" s="7"/>
      <c r="H16" s="23"/>
      <c r="I16" s="24"/>
      <c r="J16" s="24"/>
      <c r="K16" s="7"/>
      <c r="L16" s="8"/>
    </row>
    <row r="17" spans="1:12" ht="30" x14ac:dyDescent="0.25">
      <c r="A17" s="7" t="s">
        <v>71</v>
      </c>
      <c r="B17" s="7" t="s">
        <v>27</v>
      </c>
      <c r="C17" s="4" t="s">
        <v>73</v>
      </c>
      <c r="D17" s="7" t="s">
        <v>28</v>
      </c>
      <c r="E17" s="7" t="s">
        <v>13</v>
      </c>
      <c r="F17" s="7" t="s">
        <v>14</v>
      </c>
      <c r="G17" s="7" t="s">
        <v>15</v>
      </c>
      <c r="H17" s="23"/>
      <c r="I17" s="24">
        <v>41456</v>
      </c>
      <c r="J17" s="24">
        <v>42551</v>
      </c>
      <c r="K17" s="7" t="s">
        <v>29</v>
      </c>
      <c r="L17" s="8">
        <v>0</v>
      </c>
    </row>
    <row r="18" spans="1:12" x14ac:dyDescent="0.25">
      <c r="A18" s="7"/>
      <c r="B18" s="7"/>
      <c r="C18" s="7"/>
      <c r="D18" s="7"/>
      <c r="E18" s="7"/>
      <c r="F18" s="7"/>
      <c r="G18" s="7"/>
      <c r="H18" s="23"/>
      <c r="I18" s="24"/>
      <c r="J18" s="24"/>
      <c r="K18" s="7" t="s">
        <v>30</v>
      </c>
      <c r="L18" s="8">
        <v>0</v>
      </c>
    </row>
    <row r="19" spans="1:12" x14ac:dyDescent="0.25">
      <c r="A19" s="7"/>
      <c r="B19" s="7"/>
      <c r="C19" s="7"/>
      <c r="D19" s="7"/>
      <c r="E19" s="7"/>
      <c r="F19" s="7"/>
      <c r="G19" s="7"/>
      <c r="H19" s="23"/>
      <c r="I19" s="24"/>
      <c r="J19" s="24"/>
      <c r="K19" s="7" t="s">
        <v>31</v>
      </c>
      <c r="L19" s="8">
        <v>0</v>
      </c>
    </row>
    <row r="20" spans="1:12" x14ac:dyDescent="0.25">
      <c r="A20" s="7"/>
      <c r="B20" s="7"/>
      <c r="C20" s="7"/>
      <c r="D20" s="7"/>
      <c r="E20" s="7"/>
      <c r="F20" s="7"/>
      <c r="G20" s="7"/>
      <c r="H20" s="23"/>
      <c r="I20" s="24"/>
      <c r="J20" s="24"/>
      <c r="K20" s="7" t="s">
        <v>32</v>
      </c>
      <c r="L20" s="8">
        <v>0</v>
      </c>
    </row>
    <row r="21" spans="1:12" x14ac:dyDescent="0.25">
      <c r="A21" s="7"/>
      <c r="B21" s="7"/>
      <c r="C21" s="7"/>
      <c r="D21" s="7"/>
      <c r="E21" s="7"/>
      <c r="F21" s="7"/>
      <c r="G21" s="7"/>
      <c r="H21" s="23"/>
      <c r="I21" s="24"/>
      <c r="J21" s="24"/>
      <c r="K21" s="7" t="s">
        <v>33</v>
      </c>
      <c r="L21" s="8">
        <v>0</v>
      </c>
    </row>
    <row r="22" spans="1:12" x14ac:dyDescent="0.25">
      <c r="A22" s="7"/>
      <c r="B22" s="7"/>
      <c r="C22" s="7"/>
      <c r="D22" s="7"/>
      <c r="E22" s="7"/>
      <c r="F22" s="7"/>
      <c r="G22" s="7"/>
      <c r="H22" s="23"/>
      <c r="I22" s="24"/>
      <c r="J22" s="24"/>
      <c r="K22" s="7" t="s">
        <v>34</v>
      </c>
      <c r="L22" s="8">
        <v>0</v>
      </c>
    </row>
    <row r="23" spans="1:12" x14ac:dyDescent="0.25">
      <c r="A23" s="7"/>
      <c r="B23" s="7"/>
      <c r="C23" s="7"/>
      <c r="D23" s="7"/>
      <c r="E23" s="7"/>
      <c r="F23" s="7"/>
      <c r="G23" s="7"/>
      <c r="H23" s="23"/>
      <c r="I23" s="24"/>
      <c r="J23" s="24"/>
      <c r="K23" s="7" t="s">
        <v>35</v>
      </c>
      <c r="L23" s="8">
        <v>0</v>
      </c>
    </row>
    <row r="24" spans="1:12" x14ac:dyDescent="0.25">
      <c r="A24" s="11"/>
      <c r="B24" s="11"/>
      <c r="C24" s="11"/>
      <c r="D24" s="11"/>
      <c r="E24" s="11"/>
      <c r="F24" s="11"/>
      <c r="G24" s="11"/>
      <c r="H24" s="27"/>
      <c r="I24" s="28"/>
      <c r="J24" s="28"/>
      <c r="K24" s="12" t="s">
        <v>20</v>
      </c>
      <c r="L24" s="13">
        <f>SUM(L17:L23)</f>
        <v>0</v>
      </c>
    </row>
    <row r="25" spans="1:12" x14ac:dyDescent="0.25">
      <c r="A25" s="7"/>
      <c r="B25" s="7"/>
      <c r="C25" s="7"/>
      <c r="D25" s="7"/>
      <c r="E25" s="7"/>
      <c r="F25" s="7"/>
      <c r="G25" s="7"/>
      <c r="H25" s="23"/>
      <c r="I25" s="24"/>
      <c r="J25" s="24"/>
      <c r="K25" s="7"/>
      <c r="L25" s="8"/>
    </row>
    <row r="26" spans="1:12" ht="45" x14ac:dyDescent="0.25">
      <c r="A26" s="7" t="s">
        <v>71</v>
      </c>
      <c r="B26" s="7" t="s">
        <v>36</v>
      </c>
      <c r="C26" s="4" t="s">
        <v>66</v>
      </c>
      <c r="D26" s="7" t="s">
        <v>37</v>
      </c>
      <c r="E26" s="7" t="s">
        <v>13</v>
      </c>
      <c r="F26" s="7" t="s">
        <v>14</v>
      </c>
      <c r="G26" s="7" t="s">
        <v>15</v>
      </c>
      <c r="H26" s="29">
        <v>42186</v>
      </c>
      <c r="I26" s="24">
        <v>41456</v>
      </c>
      <c r="J26" s="24">
        <v>41820</v>
      </c>
      <c r="K26" s="7" t="s">
        <v>29</v>
      </c>
      <c r="L26" s="8">
        <v>43194.7</v>
      </c>
    </row>
    <row r="27" spans="1:12" ht="75" x14ac:dyDescent="0.25">
      <c r="A27" s="7"/>
      <c r="B27" s="7"/>
      <c r="D27" s="7"/>
      <c r="E27" s="7"/>
      <c r="F27" s="7"/>
      <c r="G27" s="7"/>
      <c r="H27" s="7" t="s">
        <v>68</v>
      </c>
      <c r="I27" s="24"/>
      <c r="J27" s="24"/>
      <c r="K27" s="33" t="s">
        <v>30</v>
      </c>
      <c r="L27" s="8">
        <v>237349</v>
      </c>
    </row>
    <row r="28" spans="1:12" x14ac:dyDescent="0.25">
      <c r="A28" s="7"/>
      <c r="B28" s="7"/>
      <c r="C28" s="7"/>
      <c r="D28" s="7"/>
      <c r="E28" s="7"/>
      <c r="F28" s="7"/>
      <c r="G28" s="7"/>
      <c r="H28" s="23"/>
      <c r="I28" s="24"/>
      <c r="J28" s="24"/>
      <c r="K28" s="7" t="s">
        <v>38</v>
      </c>
      <c r="L28" s="8">
        <v>3055</v>
      </c>
    </row>
    <row r="29" spans="1:12" x14ac:dyDescent="0.25">
      <c r="A29" s="7"/>
      <c r="B29" s="7"/>
      <c r="C29" s="7"/>
      <c r="D29" s="7"/>
      <c r="E29" s="7"/>
      <c r="F29" s="7"/>
      <c r="G29" s="7"/>
      <c r="H29" s="23"/>
      <c r="I29" s="24"/>
      <c r="J29" s="24"/>
      <c r="K29" s="7" t="s">
        <v>39</v>
      </c>
      <c r="L29" s="8">
        <v>1409.27</v>
      </c>
    </row>
    <row r="30" spans="1:12" x14ac:dyDescent="0.25">
      <c r="A30" s="7"/>
      <c r="B30" s="7"/>
      <c r="C30" s="7"/>
      <c r="D30" s="7"/>
      <c r="E30" s="7"/>
      <c r="F30" s="7"/>
      <c r="G30" s="7"/>
      <c r="H30" s="23"/>
      <c r="I30" s="24"/>
      <c r="J30" s="24"/>
      <c r="K30" s="7" t="s">
        <v>40</v>
      </c>
      <c r="L30" s="8">
        <v>23487.87</v>
      </c>
    </row>
    <row r="31" spans="1:12" x14ac:dyDescent="0.25">
      <c r="A31" s="7"/>
      <c r="B31" s="7"/>
      <c r="C31" s="7"/>
      <c r="D31" s="7"/>
      <c r="E31" s="7"/>
      <c r="F31" s="7"/>
      <c r="G31" s="7"/>
      <c r="H31" s="23"/>
      <c r="I31" s="24"/>
      <c r="J31" s="24"/>
      <c r="K31" s="7" t="s">
        <v>41</v>
      </c>
      <c r="L31" s="8">
        <v>50903</v>
      </c>
    </row>
    <row r="32" spans="1:12" x14ac:dyDescent="0.25">
      <c r="A32" s="7"/>
      <c r="B32" s="7"/>
      <c r="C32" s="7"/>
      <c r="D32" s="7"/>
      <c r="E32" s="7"/>
      <c r="F32" s="7"/>
      <c r="G32" s="7"/>
      <c r="H32" s="23"/>
      <c r="I32" s="24"/>
      <c r="J32" s="24"/>
      <c r="K32" s="7" t="s">
        <v>29</v>
      </c>
      <c r="L32" s="8">
        <v>0</v>
      </c>
    </row>
    <row r="33" spans="1:12" x14ac:dyDescent="0.25">
      <c r="A33" s="7"/>
      <c r="B33" s="7"/>
      <c r="C33" s="7"/>
      <c r="D33" s="7"/>
      <c r="E33" s="7"/>
      <c r="F33" s="7"/>
      <c r="G33" s="7"/>
      <c r="H33" s="23"/>
      <c r="I33" s="24"/>
      <c r="J33" s="24"/>
      <c r="K33" s="7" t="s">
        <v>30</v>
      </c>
      <c r="L33" s="8">
        <v>0</v>
      </c>
    </row>
    <row r="34" spans="1:12" x14ac:dyDescent="0.25">
      <c r="A34" s="7"/>
      <c r="B34" s="7"/>
      <c r="C34" s="7"/>
      <c r="D34" s="7"/>
      <c r="E34" s="7"/>
      <c r="F34" s="7"/>
      <c r="G34" s="7"/>
      <c r="H34" s="23"/>
      <c r="I34" s="24"/>
      <c r="J34" s="24"/>
      <c r="K34" s="7" t="s">
        <v>42</v>
      </c>
      <c r="L34" s="8">
        <v>41000</v>
      </c>
    </row>
    <row r="35" spans="1:12" x14ac:dyDescent="0.25">
      <c r="A35" s="7"/>
      <c r="B35" s="7"/>
      <c r="C35" s="7"/>
      <c r="D35" s="7"/>
      <c r="E35" s="7"/>
      <c r="F35" s="7"/>
      <c r="G35" s="7"/>
      <c r="H35" s="23"/>
      <c r="I35" s="24"/>
      <c r="J35" s="24"/>
      <c r="K35" s="7" t="s">
        <v>43</v>
      </c>
      <c r="L35" s="8">
        <v>50000</v>
      </c>
    </row>
    <row r="36" spans="1:12" x14ac:dyDescent="0.25">
      <c r="A36" s="11"/>
      <c r="B36" s="11"/>
      <c r="C36" s="11"/>
      <c r="D36" s="11"/>
      <c r="E36" s="11"/>
      <c r="F36" s="11"/>
      <c r="G36" s="11"/>
      <c r="H36" s="27"/>
      <c r="I36" s="28"/>
      <c r="J36" s="28"/>
      <c r="K36" s="12" t="s">
        <v>44</v>
      </c>
      <c r="L36" s="13">
        <f>SUM(L26:L35)</f>
        <v>450398.84</v>
      </c>
    </row>
    <row r="37" spans="1:12" x14ac:dyDescent="0.25">
      <c r="A37" s="7"/>
      <c r="B37" s="7"/>
      <c r="C37" s="7"/>
      <c r="D37" s="7"/>
      <c r="E37" s="7"/>
      <c r="F37" s="7"/>
      <c r="G37" s="7"/>
      <c r="H37" s="23"/>
      <c r="I37" s="24"/>
      <c r="J37" s="24"/>
      <c r="K37" s="7"/>
      <c r="L37" s="8"/>
    </row>
    <row r="38" spans="1:12" ht="30" x14ac:dyDescent="0.25">
      <c r="A38" s="7" t="s">
        <v>71</v>
      </c>
      <c r="B38" s="7" t="s">
        <v>45</v>
      </c>
      <c r="C38" s="4" t="s">
        <v>66</v>
      </c>
      <c r="D38" s="7" t="s">
        <v>46</v>
      </c>
      <c r="E38" s="7" t="s">
        <v>13</v>
      </c>
      <c r="F38" s="7" t="s">
        <v>14</v>
      </c>
      <c r="G38" s="7" t="s">
        <v>15</v>
      </c>
      <c r="H38" s="29">
        <v>41821</v>
      </c>
      <c r="I38" s="24">
        <v>41456</v>
      </c>
      <c r="J38" s="24">
        <v>41820</v>
      </c>
      <c r="K38" s="7" t="s">
        <v>47</v>
      </c>
      <c r="L38" s="8">
        <v>531986.17000000004</v>
      </c>
    </row>
    <row r="39" spans="1:12" ht="45" x14ac:dyDescent="0.25">
      <c r="A39" s="7"/>
      <c r="B39" s="7"/>
      <c r="D39" s="7"/>
      <c r="E39" s="7"/>
      <c r="F39" s="7"/>
      <c r="G39" s="7"/>
      <c r="H39" s="7" t="s">
        <v>69</v>
      </c>
      <c r="I39" s="24"/>
      <c r="J39" s="24"/>
      <c r="K39" s="33" t="s">
        <v>48</v>
      </c>
      <c r="L39" s="8">
        <v>59109.58</v>
      </c>
    </row>
    <row r="40" spans="1:12" x14ac:dyDescent="0.25">
      <c r="A40" s="7"/>
      <c r="B40" s="7"/>
      <c r="C40" s="7"/>
      <c r="D40" s="7"/>
      <c r="E40" s="7"/>
      <c r="F40" s="7"/>
      <c r="G40" s="7"/>
      <c r="H40" s="23"/>
      <c r="I40" s="24"/>
      <c r="J40" s="24"/>
      <c r="K40" s="7" t="s">
        <v>49</v>
      </c>
      <c r="L40" s="8">
        <v>541391</v>
      </c>
    </row>
    <row r="41" spans="1:12" x14ac:dyDescent="0.25">
      <c r="A41" s="11"/>
      <c r="B41" s="11"/>
      <c r="C41" s="11"/>
      <c r="D41" s="11"/>
      <c r="E41" s="11"/>
      <c r="F41" s="11"/>
      <c r="G41" s="11"/>
      <c r="H41" s="27"/>
      <c r="I41" s="28"/>
      <c r="J41" s="28"/>
      <c r="K41" s="12" t="s">
        <v>44</v>
      </c>
      <c r="L41" s="13">
        <f>SUM(L38:L40)</f>
        <v>1132486.75</v>
      </c>
    </row>
    <row r="42" spans="1:12" x14ac:dyDescent="0.25">
      <c r="A42" s="7"/>
      <c r="B42" s="7"/>
      <c r="C42" s="7"/>
      <c r="D42" s="7"/>
      <c r="E42" s="7"/>
      <c r="F42" s="7"/>
      <c r="G42" s="7"/>
      <c r="H42" s="23"/>
      <c r="I42" s="24"/>
      <c r="J42" s="24"/>
      <c r="K42" s="7"/>
      <c r="L42" s="8"/>
    </row>
    <row r="43" spans="1:12" x14ac:dyDescent="0.25">
      <c r="A43" s="7"/>
      <c r="B43" s="7"/>
      <c r="C43" s="7"/>
      <c r="D43" s="7"/>
      <c r="E43" s="7"/>
      <c r="F43" s="7"/>
      <c r="G43" s="7"/>
      <c r="H43" s="23"/>
      <c r="I43" s="24"/>
      <c r="J43" s="24"/>
      <c r="K43" s="7"/>
      <c r="L43" s="8"/>
    </row>
    <row r="44" spans="1:12" ht="30" x14ac:dyDescent="0.25">
      <c r="A44" s="7" t="s">
        <v>71</v>
      </c>
      <c r="B44" s="7" t="s">
        <v>50</v>
      </c>
      <c r="C44" s="4" t="s">
        <v>66</v>
      </c>
      <c r="D44" s="7" t="s">
        <v>51</v>
      </c>
      <c r="E44" s="7" t="s">
        <v>13</v>
      </c>
      <c r="F44" s="7" t="s">
        <v>14</v>
      </c>
      <c r="G44" s="7" t="s">
        <v>15</v>
      </c>
      <c r="H44" s="23"/>
      <c r="I44" s="24">
        <v>41456</v>
      </c>
      <c r="J44" s="24">
        <v>41820</v>
      </c>
      <c r="K44" s="7" t="s">
        <v>52</v>
      </c>
      <c r="L44" s="8">
        <v>308534</v>
      </c>
    </row>
    <row r="45" spans="1:12" x14ac:dyDescent="0.25">
      <c r="A45" s="7"/>
      <c r="B45" s="7"/>
      <c r="C45" s="7"/>
      <c r="D45" s="7"/>
      <c r="E45" s="7"/>
      <c r="F45" s="7"/>
      <c r="G45" s="7"/>
      <c r="H45" s="23"/>
      <c r="I45" s="24"/>
      <c r="J45" s="24"/>
      <c r="K45" s="7" t="s">
        <v>53</v>
      </c>
      <c r="L45" s="8">
        <v>435000</v>
      </c>
    </row>
    <row r="46" spans="1:12" x14ac:dyDescent="0.25">
      <c r="A46" s="11"/>
      <c r="B46" s="11"/>
      <c r="C46" s="11"/>
      <c r="D46" s="11"/>
      <c r="E46" s="11"/>
      <c r="F46" s="11"/>
      <c r="G46" s="11"/>
      <c r="H46" s="27"/>
      <c r="I46" s="28"/>
      <c r="J46" s="28"/>
      <c r="K46" s="12" t="s">
        <v>44</v>
      </c>
      <c r="L46" s="13">
        <f>SUM(L44:L45)</f>
        <v>743534</v>
      </c>
    </row>
    <row r="47" spans="1:12" x14ac:dyDescent="0.25">
      <c r="A47" s="7"/>
      <c r="B47" s="7"/>
      <c r="C47" s="7"/>
      <c r="D47" s="7"/>
      <c r="E47" s="7"/>
      <c r="F47" s="7"/>
      <c r="G47" s="7"/>
      <c r="H47" s="23"/>
      <c r="I47" s="24"/>
      <c r="J47" s="24"/>
      <c r="K47" s="7"/>
      <c r="L47" s="8"/>
    </row>
    <row r="48" spans="1:12" ht="30" x14ac:dyDescent="0.25">
      <c r="A48" s="7" t="s">
        <v>71</v>
      </c>
      <c r="B48" s="7" t="s">
        <v>54</v>
      </c>
      <c r="C48" s="4" t="s">
        <v>66</v>
      </c>
      <c r="D48" s="7" t="s">
        <v>55</v>
      </c>
      <c r="E48" s="7" t="s">
        <v>13</v>
      </c>
      <c r="F48" s="7" t="s">
        <v>14</v>
      </c>
      <c r="G48" s="7" t="s">
        <v>15</v>
      </c>
      <c r="H48" s="23"/>
      <c r="I48" s="24">
        <v>41456</v>
      </c>
      <c r="J48" s="24">
        <v>41820</v>
      </c>
      <c r="K48" s="7" t="s">
        <v>56</v>
      </c>
      <c r="L48" s="8">
        <v>135434</v>
      </c>
    </row>
    <row r="49" spans="1:12" x14ac:dyDescent="0.25">
      <c r="A49" s="7"/>
      <c r="B49" s="7"/>
      <c r="C49" s="7"/>
      <c r="D49" s="7"/>
      <c r="E49" s="7"/>
      <c r="F49" s="7"/>
      <c r="G49" s="7"/>
      <c r="H49" s="23"/>
      <c r="I49" s="24"/>
      <c r="J49" s="24"/>
      <c r="K49" s="7" t="s">
        <v>57</v>
      </c>
      <c r="L49" s="8">
        <v>14160</v>
      </c>
    </row>
    <row r="50" spans="1:12" x14ac:dyDescent="0.25">
      <c r="A50" s="11"/>
      <c r="B50" s="11"/>
      <c r="C50" s="11"/>
      <c r="D50" s="11"/>
      <c r="E50" s="11"/>
      <c r="F50" s="11"/>
      <c r="G50" s="11"/>
      <c r="H50" s="27"/>
      <c r="I50" s="28"/>
      <c r="J50" s="28"/>
      <c r="K50" s="12" t="s">
        <v>44</v>
      </c>
      <c r="L50" s="13">
        <f>SUM(L48:L49)</f>
        <v>149594</v>
      </c>
    </row>
    <row r="51" spans="1:12" x14ac:dyDescent="0.25">
      <c r="A51" s="7"/>
      <c r="B51" s="7"/>
      <c r="C51" s="7"/>
      <c r="D51" s="7"/>
      <c r="E51" s="7"/>
      <c r="F51" s="7"/>
      <c r="G51" s="7"/>
      <c r="H51" s="23"/>
      <c r="I51" s="24"/>
      <c r="J51" s="24"/>
      <c r="K51" s="7"/>
      <c r="L51" s="8"/>
    </row>
    <row r="52" spans="1:12" ht="30" x14ac:dyDescent="0.25">
      <c r="A52" s="7" t="s">
        <v>71</v>
      </c>
      <c r="B52" s="7" t="s">
        <v>58</v>
      </c>
      <c r="C52" s="7" t="s">
        <v>67</v>
      </c>
      <c r="D52" s="7" t="s">
        <v>59</v>
      </c>
      <c r="E52" s="7" t="s">
        <v>13</v>
      </c>
      <c r="F52" s="7" t="s">
        <v>14</v>
      </c>
      <c r="G52" s="7" t="s">
        <v>15</v>
      </c>
      <c r="H52" s="29">
        <v>42186</v>
      </c>
      <c r="I52" s="24">
        <v>41456</v>
      </c>
      <c r="J52" s="24">
        <v>42185</v>
      </c>
      <c r="K52" s="7" t="s">
        <v>60</v>
      </c>
      <c r="L52" s="8">
        <v>85894</v>
      </c>
    </row>
    <row r="53" spans="1:12" x14ac:dyDescent="0.25">
      <c r="A53" s="11"/>
      <c r="B53" s="11"/>
      <c r="C53" s="11"/>
      <c r="D53" s="11"/>
      <c r="E53" s="11"/>
      <c r="F53" s="11"/>
      <c r="G53" s="11"/>
      <c r="H53" s="27"/>
      <c r="I53" s="28"/>
      <c r="J53" s="28"/>
      <c r="K53" s="12" t="s">
        <v>44</v>
      </c>
      <c r="L53" s="13">
        <f>SUM(L52)</f>
        <v>85894</v>
      </c>
    </row>
    <row r="54" spans="1:12" x14ac:dyDescent="0.25">
      <c r="A54" s="7"/>
      <c r="B54" s="7"/>
      <c r="C54" s="7"/>
      <c r="D54" s="7"/>
      <c r="E54" s="7"/>
      <c r="F54" s="7"/>
      <c r="G54" s="7"/>
      <c r="H54" s="23"/>
      <c r="I54" s="24"/>
      <c r="J54" s="24"/>
      <c r="K54" s="7"/>
      <c r="L54" s="8"/>
    </row>
    <row r="55" spans="1:12" ht="30" x14ac:dyDescent="0.25">
      <c r="A55" s="7" t="s">
        <v>71</v>
      </c>
      <c r="B55" s="7" t="s">
        <v>61</v>
      </c>
      <c r="C55" s="4" t="s">
        <v>73</v>
      </c>
      <c r="D55" s="7" t="s">
        <v>62</v>
      </c>
      <c r="E55" s="7" t="s">
        <v>13</v>
      </c>
      <c r="F55" s="7" t="s">
        <v>14</v>
      </c>
      <c r="G55" s="7" t="s">
        <v>15</v>
      </c>
      <c r="H55" s="23"/>
      <c r="I55" s="24">
        <v>41456</v>
      </c>
      <c r="J55" s="24">
        <v>41820</v>
      </c>
      <c r="K55" s="7" t="s">
        <v>74</v>
      </c>
      <c r="L55" s="8">
        <v>0</v>
      </c>
    </row>
    <row r="56" spans="1:12" x14ac:dyDescent="0.25">
      <c r="A56" s="11"/>
      <c r="B56" s="11"/>
      <c r="C56" s="11"/>
      <c r="D56" s="11"/>
      <c r="E56" s="11"/>
      <c r="F56" s="11"/>
      <c r="G56" s="11"/>
      <c r="H56" s="27"/>
      <c r="I56" s="28"/>
      <c r="J56" s="28"/>
      <c r="K56" s="12" t="s">
        <v>20</v>
      </c>
      <c r="L56" s="13">
        <f>SUM(L55)</f>
        <v>0</v>
      </c>
    </row>
    <row r="59" spans="1:12" x14ac:dyDescent="0.25">
      <c r="A59" s="14"/>
      <c r="B59" s="14"/>
      <c r="C59" s="14"/>
      <c r="D59" s="14"/>
      <c r="E59" s="14"/>
      <c r="F59" s="14"/>
      <c r="G59" s="14"/>
      <c r="H59" s="30"/>
      <c r="I59" s="31"/>
      <c r="J59" s="31"/>
      <c r="K59" s="15" t="s">
        <v>63</v>
      </c>
      <c r="L59" s="16">
        <f>SUM(L9+L12+L15+L24+L36+L41+L46+L50+L53+L56)</f>
        <v>2561907.59</v>
      </c>
    </row>
    <row r="66" spans="12:12" x14ac:dyDescent="0.25">
      <c r="L66" s="8"/>
    </row>
    <row r="67" spans="12:12" x14ac:dyDescent="0.25">
      <c r="L67" s="8"/>
    </row>
    <row r="68" spans="12:12" x14ac:dyDescent="0.25">
      <c r="L68" s="8"/>
    </row>
    <row r="69" spans="12:12" x14ac:dyDescent="0.25">
      <c r="L69" s="8"/>
    </row>
    <row r="70" spans="12:12" x14ac:dyDescent="0.25">
      <c r="L70" s="8"/>
    </row>
    <row r="71" spans="12:12" x14ac:dyDescent="0.25">
      <c r="L71" s="8"/>
    </row>
    <row r="72" spans="12:12" x14ac:dyDescent="0.25">
      <c r="L72" s="8"/>
    </row>
    <row r="73" spans="12:12" x14ac:dyDescent="0.25">
      <c r="L73" s="8"/>
    </row>
    <row r="74" spans="12:12" x14ac:dyDescent="0.25">
      <c r="L74" s="8"/>
    </row>
    <row r="75" spans="12:12" x14ac:dyDescent="0.25">
      <c r="L75" s="8"/>
    </row>
    <row r="76" spans="12:12" x14ac:dyDescent="0.25">
      <c r="L76" s="8"/>
    </row>
    <row r="77" spans="12:12" x14ac:dyDescent="0.25">
      <c r="L77" s="8"/>
    </row>
    <row r="78" spans="12:12" x14ac:dyDescent="0.25">
      <c r="L78" s="8"/>
    </row>
    <row r="79" spans="12:12" x14ac:dyDescent="0.25">
      <c r="L79" s="8"/>
    </row>
    <row r="80" spans="12:12" x14ac:dyDescent="0.25">
      <c r="L80" s="8"/>
    </row>
    <row r="81" spans="12:12" x14ac:dyDescent="0.25">
      <c r="L81" s="8"/>
    </row>
    <row r="82" spans="12:12" x14ac:dyDescent="0.25">
      <c r="L82" s="8"/>
    </row>
    <row r="83" spans="12:12" x14ac:dyDescent="0.25">
      <c r="L83" s="8"/>
    </row>
    <row r="84" spans="12:12" x14ac:dyDescent="0.25">
      <c r="L84" s="32"/>
    </row>
  </sheetData>
  <pageMargins left="0.7" right="0.7" top="0.5" bottom="0.5" header="0.3" footer="0.3"/>
  <pageSetup scale="57" fitToWidth="0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Sweetser_011314 Agreements (2)</vt:lpstr>
      <vt:lpstr>'Sweetser_011314 Agreements (2)'!Print_Area</vt:lpstr>
      <vt:lpstr>'Sweetser_011314 Agreements (2)'!Print_Titles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Lorna Bullard</dc:creator>
  <cp:lastModifiedBy>Kalka, Karen</cp:lastModifiedBy>
  <cp:lastPrinted>2014-01-13T19:25:14Z</cp:lastPrinted>
  <dcterms:created xsi:type="dcterms:W3CDTF">2014-01-13T15:25:42Z</dcterms:created>
  <dcterms:modified xsi:type="dcterms:W3CDTF">2014-01-13T19:41:17Z</dcterms:modified>
</cp:coreProperties>
</file>